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3675" windowWidth="21600" windowHeight="1129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<sst xmlns="http://schemas.openxmlformats.org/spreadsheetml/2006/main" count="69" uniqueCount="44">
  <si>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Leroy  Philippe</t>
  </si>
  <si>
    <t>Rasztar  Dominique</t>
  </si>
  <si>
    <t>Bideau  Claude</t>
  </si>
  <si>
    <t>Arnouil Jean-Claude</t>
  </si>
  <si>
    <t>Zanchettin Pascal</t>
  </si>
  <si>
    <t>Mercier  Hervé</t>
  </si>
  <si>
    <t>Barron  Jean-Michel</t>
  </si>
  <si>
    <t>Guirmandie  José</t>
  </si>
  <si>
    <t>Lamargue Christian</t>
  </si>
  <si>
    <t>Fradin  Thierry</t>
  </si>
  <si>
    <t>Daas  Mustapha</t>
  </si>
  <si>
    <t>Pierron  Jean-Luc</t>
  </si>
  <si>
    <t>Jumeau Alain</t>
  </si>
  <si>
    <t>Romo-Gomez Denis</t>
  </si>
  <si>
    <t>Sudre  Michel</t>
  </si>
  <si>
    <t>Boni-Aurensan  Patrice</t>
  </si>
  <si>
    <t>Alis  Didier</t>
  </si>
  <si>
    <t>Portier Laurent</t>
  </si>
  <si>
    <t>Auguste  Eric</t>
  </si>
  <si>
    <t>Laborde  Thierry</t>
  </si>
  <si>
    <t>FÉDÉRATION FRANÇAISE DES PÊCHES SPORTIVES</t>
  </si>
  <si>
    <t>Eau Douce</t>
  </si>
  <si>
    <t>MANCHE 1</t>
  </si>
  <si>
    <t>MANCHE 2</t>
  </si>
  <si>
    <t>MANCHE 3</t>
  </si>
  <si>
    <t>Poids</t>
  </si>
  <si>
    <t>Meilleure</t>
  </si>
  <si>
    <t>Total</t>
  </si>
  <si>
    <t>Statut</t>
  </si>
  <si>
    <t>Clt</t>
  </si>
  <si>
    <t>Nom et Prénom</t>
  </si>
  <si>
    <t>CD</t>
  </si>
  <si>
    <t>T</t>
  </si>
  <si>
    <t>O</t>
  </si>
  <si>
    <t>S</t>
  </si>
  <si>
    <t>Manche</t>
  </si>
  <si>
    <t>Points</t>
  </si>
  <si>
    <t>Poids Total ( en Kg )</t>
  </si>
  <si>
    <t>Moyenne Par Pêcheur</t>
  </si>
  <si>
    <t>2023</t>
  </si>
  <si>
    <t>R</t>
  </si>
  <si>
    <t>D</t>
  </si>
  <si>
    <t>SEILHAC CD19     21,22 et 23 juillet 2023</t>
  </si>
  <si>
    <t>Championnat Régional Nouvelle-Aquitaine  R1 Masters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</si>
</sst>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9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3" fillId="0" borderId="0" xfId="51">
      <alignment/>
      <protection/>
    </xf>
    <xf numFmtId="0" fontId="4" fillId="0" borderId="0" xfId="51" applyFont="1" applyFill="1">
      <alignment/>
      <protection/>
    </xf>
    <xf numFmtId="1" fontId="4" fillId="0" borderId="0" xfId="51" applyNumberFormat="1" applyFont="1" applyFill="1">
      <alignment/>
      <protection/>
    </xf>
    <xf numFmtId="0" fontId="4" fillId="0" borderId="0" xfId="51" applyFont="1" applyFill="1" applyBorder="1">
      <alignment/>
      <protection/>
    </xf>
    <xf numFmtId="0" fontId="5" fillId="0" borderId="0" xfId="51" applyFont="1" applyFill="1">
      <alignment/>
      <protection/>
    </xf>
    <xf numFmtId="1" fontId="5" fillId="0" borderId="10" xfId="51" applyNumberFormat="1" applyFont="1" applyFill="1" applyBorder="1" applyAlignment="1">
      <alignment horizontal="centerContinuous"/>
      <protection/>
    </xf>
    <xf numFmtId="1" fontId="5" fillId="0" borderId="11" xfId="51" applyNumberFormat="1" applyFont="1" applyFill="1" applyBorder="1" applyAlignment="1">
      <alignment horizontal="centerContinuous"/>
      <protection/>
    </xf>
    <xf numFmtId="0" fontId="5" fillId="0" borderId="12" xfId="51" applyFont="1" applyFill="1" applyBorder="1" applyAlignment="1">
      <alignment horizontal="centerContinuous"/>
      <protection/>
    </xf>
    <xf numFmtId="0" fontId="5" fillId="0" borderId="0" xfId="51" applyFont="1" applyFill="1" applyBorder="1">
      <alignment/>
      <protection/>
    </xf>
    <xf numFmtId="1" fontId="5" fillId="0" borderId="13" xfId="51" applyNumberFormat="1" applyFont="1" applyFill="1" applyBorder="1" applyAlignment="1">
      <alignment horizontal="center"/>
      <protection/>
    </xf>
    <xf numFmtId="1" fontId="5" fillId="0" borderId="14" xfId="51" applyNumberFormat="1" applyFont="1" applyFill="1" applyBorder="1" applyAlignment="1">
      <alignment horizontal="center"/>
      <protection/>
    </xf>
    <xf numFmtId="0" fontId="5" fillId="0" borderId="15" xfId="51" applyFont="1" applyFill="1" applyBorder="1" applyAlignment="1">
      <alignment horizontal="center"/>
      <protection/>
    </xf>
    <xf numFmtId="1" fontId="5" fillId="0" borderId="16" xfId="51" applyNumberFormat="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/>
      <protection/>
    </xf>
    <xf numFmtId="1" fontId="5" fillId="0" borderId="18" xfId="51" applyNumberFormat="1" applyFont="1" applyFill="1" applyBorder="1" applyAlignment="1">
      <alignment horizontal="center"/>
      <protection/>
    </xf>
    <xf numFmtId="1" fontId="5" fillId="0" borderId="19" xfId="51" applyNumberFormat="1" applyFont="1" applyFill="1" applyBorder="1" applyAlignment="1">
      <alignment horizontal="center"/>
      <protection/>
    </xf>
    <xf numFmtId="1" fontId="5" fillId="0" borderId="20" xfId="51" applyNumberFormat="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6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2" fontId="4" fillId="0" borderId="0" xfId="51" applyNumberFormat="1" applyFont="1" applyFill="1">
      <alignment/>
      <protection/>
    </xf>
    <xf numFmtId="0" fontId="8" fillId="0" borderId="0" xfId="51" applyFont="1" applyAlignment="1">
      <alignment horizontal="centerContinuous"/>
      <protection/>
    </xf>
    <xf numFmtId="0" fontId="5" fillId="0" borderId="23" xfId="51" applyFont="1" applyFill="1" applyBorder="1" applyAlignment="1">
      <alignment horizontal="center"/>
      <protection/>
    </xf>
    <xf numFmtId="0" fontId="5" fillId="0" borderId="24" xfId="51" applyFont="1" applyFill="1" applyBorder="1" applyAlignment="1">
      <alignment horizontal="center"/>
      <protection/>
    </xf>
    <xf numFmtId="0" fontId="5" fillId="0" borderId="25" xfId="51" applyFont="1" applyFill="1" applyBorder="1" applyAlignment="1">
      <alignment horizontal="center"/>
      <protection/>
    </xf>
    <xf numFmtId="0" fontId="6" fillId="0" borderId="0" xfId="51" applyFont="1" applyFill="1">
      <alignment/>
      <protection/>
    </xf>
    <xf numFmtId="49" fontId="8" fillId="0" borderId="0" xfId="51" applyNumberFormat="1" applyFont="1" applyAlignment="1">
      <alignment horizontal="centerContinuous" vertical="center"/>
      <protection/>
    </xf>
    <xf numFmtId="0" fontId="5" fillId="0" borderId="18" xfId="51" applyFont="1" applyFill="1" applyBorder="1">
      <alignment/>
      <protection/>
    </xf>
    <xf numFmtId="1" fontId="5" fillId="0" borderId="0" xfId="51" applyNumberFormat="1" applyFont="1" applyFill="1" applyBorder="1" applyAlignment="1">
      <alignment horizontal="center"/>
      <protection/>
    </xf>
    <xf numFmtId="1" fontId="5" fillId="0" borderId="26" xfId="51" applyNumberFormat="1" applyFont="1" applyFill="1" applyBorder="1" applyAlignment="1">
      <alignment horizontal="center"/>
      <protection/>
    </xf>
    <xf numFmtId="0" fontId="4" fillId="0" borderId="0" xfId="51" applyFont="1" applyFill="1" applyAlignment="1">
      <alignment horizontal="right"/>
      <protection/>
    </xf>
    <xf numFmtId="1" fontId="47" fillId="0" borderId="0" xfId="51" applyNumberFormat="1" applyFont="1" applyFill="1">
      <alignment/>
      <protection/>
    </xf>
    <xf numFmtId="2" fontId="4" fillId="0" borderId="0" xfId="51" applyNumberFormat="1" applyFont="1" applyFill="1" applyProtection="1">
      <alignment/>
      <protection hidden="1"/>
    </xf>
    <xf numFmtId="0" fontId="4" fillId="0" borderId="0" xfId="51" applyFont="1" applyFill="1" applyProtection="1">
      <alignment/>
      <protection hidden="1"/>
    </xf>
    <xf numFmtId="0" fontId="4" fillId="0" borderId="0" xfId="51" applyFont="1" applyFill="1" applyBorder="1" applyProtection="1">
      <alignment/>
      <protection hidden="1"/>
    </xf>
    <xf numFmtId="49" fontId="8" fillId="0" borderId="0" xfId="51" applyNumberFormat="1" applyFont="1" applyAlignment="1" applyProtection="1">
      <alignment horizontal="center" vertical="center"/>
      <protection locked="0"/>
    </xf>
    <xf numFmtId="0" fontId="3" fillId="0" borderId="0" xfId="51" applyAlignment="1">
      <alignment horizontal="center" vertical="center"/>
      <protection/>
    </xf>
    <xf numFmtId="49" fontId="7" fillId="0" borderId="0" xfId="51" applyNumberFormat="1" applyFont="1" applyAlignment="1" applyProtection="1">
      <alignment horizontal="center" vertical="center"/>
      <protection locked="0"/>
    </xf>
    <xf numFmtId="49" fontId="48" fillId="33" borderId="0" xfId="51" applyNumberFormat="1" applyFont="1" applyFill="1" applyAlignment="1" applyProtection="1">
      <alignment horizontal="center" vertical="center"/>
      <protection locked="0"/>
    </xf>
    <xf numFmtId="0" fontId="49" fillId="0" borderId="27" xfId="51" applyFont="1" applyFill="1" applyBorder="1" applyAlignment="1" applyProtection="1">
      <alignment horizontal="center" vertical="center"/>
      <protection locked="0"/>
    </xf>
    <xf numFmtId="0" fontId="49" fillId="0" borderId="28" xfId="51" applyFont="1" applyFill="1" applyBorder="1" applyAlignment="1" applyProtection="1">
      <alignment horizontal="center" vertical="center"/>
      <protection locked="0"/>
    </xf>
    <xf numFmtId="0" fontId="9" fillId="0" borderId="28" xfId="51" applyFont="1" applyBorder="1" applyAlignment="1" applyProtection="1">
      <alignment horizontal="center" vertical="center"/>
      <protection locked="0"/>
    </xf>
    <xf numFmtId="0" fontId="14" fillId="0" borderId="29" xfId="51" applyFont="1" applyFill="1" applyBorder="1" applyAlignment="1" applyProtection="1">
      <alignment horizontal="center"/>
      <protection locked="0"/>
    </xf>
    <xf numFmtId="0" fontId="14" fillId="0" borderId="30" xfId="51" applyFont="1" applyFill="1" applyBorder="1" applyAlignment="1" applyProtection="1">
      <alignment horizontal="center"/>
      <protection locked="0"/>
    </xf>
    <xf numFmtId="0" fontId="14" fillId="0" borderId="31" xfId="51" applyFont="1" applyFill="1" applyBorder="1" applyAlignment="1" applyProtection="1">
      <alignment horizontal="center"/>
      <protection locked="0"/>
    </xf>
    <xf numFmtId="0" fontId="14" fillId="0" borderId="32" xfId="51" applyFont="1" applyFill="1" applyBorder="1" applyAlignment="1" applyProtection="1">
      <alignment horizontal="center"/>
      <protection locked="0"/>
    </xf>
    <xf numFmtId="1" fontId="14" fillId="0" borderId="31" xfId="51" applyNumberFormat="1" applyFont="1" applyFill="1" applyBorder="1" applyAlignment="1" applyProtection="1">
      <alignment horizontal="center"/>
      <protection locked="0"/>
    </xf>
    <xf numFmtId="1" fontId="14" fillId="0" borderId="32" xfId="51" applyNumberFormat="1" applyFont="1" applyFill="1" applyBorder="1" applyAlignment="1" applyProtection="1">
      <alignment horizontal="center"/>
      <protection locked="0"/>
    </xf>
    <xf numFmtId="0" fontId="14" fillId="0" borderId="33" xfId="51" applyFont="1" applyFill="1" applyBorder="1" applyAlignment="1" applyProtection="1">
      <alignment horizontal="center"/>
      <protection locked="0"/>
    </xf>
    <xf numFmtId="0" fontId="14" fillId="0" borderId="34" xfId="51" applyFont="1" applyFill="1" applyBorder="1" applyAlignment="1" applyProtection="1">
      <alignment horizontal="center"/>
      <protection locked="0"/>
    </xf>
    <xf numFmtId="0" fontId="50" fillId="0" borderId="35" xfId="0" applyFont="1" applyFill="1" applyBorder="1" applyAlignment="1">
      <alignment/>
    </xf>
    <xf numFmtId="0" fontId="14" fillId="0" borderId="0" xfId="51" applyFont="1" applyFill="1" applyBorder="1" applyProtection="1">
      <alignment/>
      <protection locked="0"/>
    </xf>
    <xf numFmtId="0" fontId="50" fillId="0" borderId="35" xfId="0" applyFont="1" applyBorder="1" applyAlignment="1">
      <alignment/>
    </xf>
    <xf numFmtId="0" fontId="50" fillId="0" borderId="35" xfId="0" applyFont="1" applyBorder="1" applyAlignment="1">
      <alignment vertical="center" wrapText="1"/>
    </xf>
    <xf numFmtId="0" fontId="14" fillId="0" borderId="36" xfId="51" applyFont="1" applyFill="1" applyBorder="1" applyAlignment="1" applyProtection="1">
      <alignment horizontal="center"/>
      <protection locked="0"/>
    </xf>
    <xf numFmtId="0" fontId="14" fillId="0" borderId="37" xfId="51" applyFont="1" applyFill="1" applyBorder="1" applyAlignment="1" applyProtection="1">
      <alignment horizontal="center"/>
      <protection locked="0"/>
    </xf>
    <xf numFmtId="0" fontId="47" fillId="0" borderId="34" xfId="51" applyFont="1" applyFill="1" applyBorder="1" applyAlignment="1" applyProtection="1">
      <alignment horizontal="center"/>
      <protection locked="0"/>
    </xf>
    <xf numFmtId="49" fontId="51" fillId="0" borderId="38" xfId="51" applyNumberFormat="1" applyFont="1" applyBorder="1" applyAlignment="1">
      <alignment horizontal="center" vertical="center"/>
      <protection/>
    </xf>
    <xf numFmtId="49" fontId="51" fillId="0" borderId="39" xfId="51" applyNumberFormat="1" applyFont="1" applyBorder="1" applyAlignment="1">
      <alignment horizontal="center" vertical="center"/>
      <protection/>
    </xf>
    <xf numFmtId="49" fontId="7" fillId="0" borderId="0" xfId="51" applyNumberFormat="1" applyFont="1" applyAlignment="1" applyProtection="1">
      <alignment horizontal="center" vertical="center"/>
      <protection/>
    </xf>
    <xf numFmtId="0" fontId="48" fillId="0" borderId="0" xfId="51" applyFont="1" applyAlignment="1" applyProtection="1">
      <alignment horizontal="center" vertical="center"/>
      <protection/>
    </xf>
    <xf numFmtId="49" fontId="10" fillId="0" borderId="0" xfId="51" applyNumberFormat="1" applyFont="1" applyAlignment="1" applyProtection="1">
      <alignment horizontal="center" vertical="center"/>
      <protection locked="0"/>
    </xf>
    <xf numFmtId="0" fontId="10" fillId="0" borderId="0" xfId="51" applyFont="1" applyAlignment="1" applyProtection="1">
      <alignment horizontal="center" vertical="center"/>
      <protection locked="0"/>
    </xf>
    <xf numFmtId="0" fontId="9" fillId="0" borderId="28" xfId="51" applyFont="1" applyFill="1" applyBorder="1" applyAlignment="1" applyProtection="1">
      <alignment horizontal="center" vertical="center"/>
      <protection locked="0"/>
    </xf>
    <xf numFmtId="0" fontId="6" fillId="0" borderId="34" xfId="51" applyFont="1" applyFill="1" applyBorder="1" applyAlignment="1" applyProtection="1">
      <alignment horizontal="center"/>
      <protection locked="0"/>
    </xf>
    <xf numFmtId="0" fontId="6" fillId="0" borderId="33" xfId="51" applyFont="1" applyFill="1" applyBorder="1" applyAlignment="1" applyProtection="1">
      <alignment horizontal="center"/>
      <protection locked="0"/>
    </xf>
    <xf numFmtId="1" fontId="14" fillId="0" borderId="40" xfId="51" applyNumberFormat="1" applyFont="1" applyFill="1" applyBorder="1" applyAlignment="1" applyProtection="1">
      <alignment horizontal="center"/>
      <protection locked="0"/>
    </xf>
    <xf numFmtId="1" fontId="14" fillId="0" borderId="36" xfId="51" applyNumberFormat="1" applyFont="1" applyFill="1" applyBorder="1" applyAlignment="1" applyProtection="1">
      <alignment horizontal="center"/>
      <protection locked="0"/>
    </xf>
    <xf numFmtId="1" fontId="14" fillId="0" borderId="41" xfId="51" applyNumberFormat="1" applyFont="1" applyFill="1" applyBorder="1" applyAlignment="1" applyProtection="1">
      <alignment horizontal="center"/>
      <protection locked="0"/>
    </xf>
    <xf numFmtId="1" fontId="6" fillId="0" borderId="33" xfId="51" applyNumberFormat="1" applyFont="1" applyFill="1" applyBorder="1" applyAlignment="1">
      <alignment horizontal="center"/>
      <protection/>
    </xf>
    <xf numFmtId="1" fontId="6" fillId="0" borderId="34" xfId="51" applyNumberFormat="1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0" workbookViewId="0" topLeftCell="A1">
      <selection activeCell="V12" sqref="V12"/>
    </sheetView>
  </sheetViews>
  <sheetFormatPr defaultColWidth="11.421875" defaultRowHeight="15"/>
  <cols>
    <col min="1" max="1" width="5.421875" style="0" customWidth="1"/>
    <col min="2" max="2" width="28.8515625" style="0" customWidth="1"/>
    <col min="3" max="3" width="8.140625" style="0" customWidth="1"/>
    <col min="4" max="5" width="5.421875" style="0" customWidth="1"/>
    <col min="6" max="6" width="5.57421875" style="0" customWidth="1"/>
    <col min="7" max="7" width="8.8515625" style="0" customWidth="1"/>
    <col min="8" max="8" width="6.7109375" style="0" customWidth="1"/>
    <col min="9" max="9" width="8.140625" style="0" customWidth="1"/>
    <col min="10" max="10" width="5.8515625" style="0" customWidth="1"/>
    <col min="11" max="11" width="7.28125" style="0" customWidth="1"/>
    <col min="12" max="12" width="4.8515625" style="0" customWidth="1"/>
    <col min="13" max="13" width="4.00390625" style="0" customWidth="1"/>
    <col min="16" max="16" width="7.7109375" style="0" customWidth="1"/>
    <col min="17" max="17" width="7.00390625" style="0" customWidth="1"/>
  </cols>
  <sheetData>
    <row r="1" spans="1:17" ht="16.5" customHeight="1">
      <c r="A1" s="24"/>
      <c r="B1" s="40"/>
      <c r="C1" s="62" t="s">
        <v>20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6.5" customHeight="1">
      <c r="A2" s="1"/>
      <c r="B2" s="1"/>
      <c r="C2" s="63" t="s">
        <v>21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6.5" customHeight="1">
      <c r="A3" s="24"/>
      <c r="B3" s="38"/>
      <c r="C3" s="64" t="s">
        <v>43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6.5" customHeight="1">
      <c r="A4" s="29"/>
      <c r="B4" s="38"/>
      <c r="C4" s="64" t="s">
        <v>42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6.5" customHeight="1" thickBot="1">
      <c r="A5" s="1"/>
      <c r="B5" s="41" t="s">
        <v>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9"/>
    </row>
    <row r="6" spans="1:17" ht="15.75" thickBot="1">
      <c r="A6" s="31"/>
      <c r="B6" s="5"/>
      <c r="C6" s="21"/>
      <c r="D6" s="21"/>
      <c r="E6" s="21"/>
      <c r="F6" s="5"/>
      <c r="G6" s="6" t="s">
        <v>22</v>
      </c>
      <c r="H6" s="8"/>
      <c r="I6" s="7" t="s">
        <v>23</v>
      </c>
      <c r="J6" s="8"/>
      <c r="K6" s="7" t="s">
        <v>24</v>
      </c>
      <c r="L6" s="8"/>
      <c r="M6" s="9"/>
      <c r="N6" s="10" t="s">
        <v>25</v>
      </c>
      <c r="O6" s="11" t="s">
        <v>26</v>
      </c>
      <c r="P6" s="12" t="s">
        <v>27</v>
      </c>
      <c r="Q6" s="60" t="s">
        <v>28</v>
      </c>
    </row>
    <row r="7" spans="1:17" ht="15.75" thickBot="1">
      <c r="A7" s="32" t="s">
        <v>29</v>
      </c>
      <c r="B7" s="30" t="s">
        <v>30</v>
      </c>
      <c r="C7" s="22" t="s">
        <v>31</v>
      </c>
      <c r="D7" s="25" t="s">
        <v>32</v>
      </c>
      <c r="E7" s="26" t="s">
        <v>33</v>
      </c>
      <c r="F7" s="27" t="s">
        <v>34</v>
      </c>
      <c r="G7" s="15" t="s">
        <v>25</v>
      </c>
      <c r="H7" s="14" t="s">
        <v>29</v>
      </c>
      <c r="I7" s="13" t="s">
        <v>25</v>
      </c>
      <c r="J7" s="14" t="s">
        <v>29</v>
      </c>
      <c r="K7" s="13" t="s">
        <v>25</v>
      </c>
      <c r="L7" s="14" t="s">
        <v>29</v>
      </c>
      <c r="M7" s="9"/>
      <c r="N7" s="16" t="s">
        <v>27</v>
      </c>
      <c r="O7" s="17" t="s">
        <v>35</v>
      </c>
      <c r="P7" s="18" t="s">
        <v>36</v>
      </c>
      <c r="Q7" s="61"/>
    </row>
    <row r="8" spans="1:17" ht="16.5" customHeight="1">
      <c r="A8" s="72">
        <v>1</v>
      </c>
      <c r="B8" s="53" t="s">
        <v>10</v>
      </c>
      <c r="C8" s="46">
        <v>87</v>
      </c>
      <c r="D8" s="48">
        <v>10</v>
      </c>
      <c r="E8" s="57">
        <v>7</v>
      </c>
      <c r="F8" s="52">
        <v>20</v>
      </c>
      <c r="G8" s="69">
        <v>5984</v>
      </c>
      <c r="H8" s="67">
        <v>3</v>
      </c>
      <c r="I8" s="69">
        <v>7407</v>
      </c>
      <c r="J8" s="67">
        <v>2</v>
      </c>
      <c r="K8" s="69">
        <v>5109</v>
      </c>
      <c r="L8" s="67">
        <v>7</v>
      </c>
      <c r="M8" s="54"/>
      <c r="N8" s="49">
        <f aca="true" t="shared" si="0" ref="N8:N20">K8+I8+G8</f>
        <v>18500</v>
      </c>
      <c r="O8" s="69">
        <v>7407</v>
      </c>
      <c r="P8" s="51">
        <f aca="true" t="shared" si="1" ref="P8:P20">L8+J8+H8</f>
        <v>12</v>
      </c>
      <c r="Q8" s="42" t="s">
        <v>40</v>
      </c>
    </row>
    <row r="9" spans="1:17" ht="16.5" customHeight="1">
      <c r="A9" s="73">
        <v>2</v>
      </c>
      <c r="B9" s="53" t="s">
        <v>17</v>
      </c>
      <c r="C9" s="46">
        <v>47</v>
      </c>
      <c r="D9" s="48">
        <v>7</v>
      </c>
      <c r="E9" s="57">
        <v>20</v>
      </c>
      <c r="F9" s="52">
        <v>9</v>
      </c>
      <c r="G9" s="69">
        <v>5348</v>
      </c>
      <c r="H9" s="67">
        <v>8</v>
      </c>
      <c r="I9" s="70">
        <v>6992</v>
      </c>
      <c r="J9" s="67">
        <v>3</v>
      </c>
      <c r="K9" s="69">
        <v>7726</v>
      </c>
      <c r="L9" s="67">
        <v>3</v>
      </c>
      <c r="M9" s="54"/>
      <c r="N9" s="50">
        <f t="shared" si="0"/>
        <v>20066</v>
      </c>
      <c r="O9" s="69">
        <v>7726</v>
      </c>
      <c r="P9" s="52">
        <f t="shared" si="1"/>
        <v>14</v>
      </c>
      <c r="Q9" s="43" t="s">
        <v>40</v>
      </c>
    </row>
    <row r="10" spans="1:17" ht="16.5" customHeight="1">
      <c r="A10" s="72">
        <v>3</v>
      </c>
      <c r="B10" s="53" t="s">
        <v>8</v>
      </c>
      <c r="C10" s="46">
        <v>87</v>
      </c>
      <c r="D10" s="48">
        <v>4</v>
      </c>
      <c r="E10" s="57">
        <v>13</v>
      </c>
      <c r="F10" s="52">
        <v>16</v>
      </c>
      <c r="G10" s="69">
        <v>4562</v>
      </c>
      <c r="H10" s="67">
        <v>11</v>
      </c>
      <c r="I10" s="70">
        <v>8948</v>
      </c>
      <c r="J10" s="67">
        <v>1</v>
      </c>
      <c r="K10" s="69">
        <v>6750</v>
      </c>
      <c r="L10" s="67">
        <v>4</v>
      </c>
      <c r="M10" s="54"/>
      <c r="N10" s="50">
        <f t="shared" si="0"/>
        <v>20260</v>
      </c>
      <c r="O10" s="70">
        <v>8948</v>
      </c>
      <c r="P10" s="52">
        <f t="shared" si="1"/>
        <v>16</v>
      </c>
      <c r="Q10" s="43" t="s">
        <v>40</v>
      </c>
    </row>
    <row r="11" spans="1:17" ht="16.5" customHeight="1">
      <c r="A11" s="73">
        <v>4</v>
      </c>
      <c r="B11" s="53" t="s">
        <v>4</v>
      </c>
      <c r="C11" s="46">
        <v>86</v>
      </c>
      <c r="D11" s="48">
        <v>17</v>
      </c>
      <c r="E11" s="57">
        <v>4</v>
      </c>
      <c r="F11" s="52">
        <v>13</v>
      </c>
      <c r="G11" s="69">
        <v>5821</v>
      </c>
      <c r="H11" s="67">
        <v>4</v>
      </c>
      <c r="I11" s="69">
        <v>5141</v>
      </c>
      <c r="J11" s="67">
        <v>10</v>
      </c>
      <c r="K11" s="69">
        <v>4890</v>
      </c>
      <c r="L11" s="67">
        <v>9</v>
      </c>
      <c r="M11" s="54"/>
      <c r="N11" s="50">
        <f t="shared" si="0"/>
        <v>15852</v>
      </c>
      <c r="O11" s="69">
        <v>5821</v>
      </c>
      <c r="P11" s="52">
        <f t="shared" si="1"/>
        <v>23</v>
      </c>
      <c r="Q11" s="43" t="s">
        <v>40</v>
      </c>
    </row>
    <row r="12" spans="1:17" ht="16.5" customHeight="1">
      <c r="A12" s="72">
        <v>5</v>
      </c>
      <c r="B12" s="53" t="s">
        <v>1</v>
      </c>
      <c r="C12" s="46">
        <v>47</v>
      </c>
      <c r="D12" s="48">
        <v>12</v>
      </c>
      <c r="E12" s="57">
        <v>15</v>
      </c>
      <c r="F12" s="52">
        <v>2</v>
      </c>
      <c r="G12" s="69">
        <v>5622</v>
      </c>
      <c r="H12" s="67">
        <v>5</v>
      </c>
      <c r="I12" s="69">
        <v>6295</v>
      </c>
      <c r="J12" s="67">
        <v>6</v>
      </c>
      <c r="K12" s="69">
        <v>3858</v>
      </c>
      <c r="L12" s="67">
        <v>12</v>
      </c>
      <c r="M12" s="54"/>
      <c r="N12" s="50">
        <f t="shared" si="0"/>
        <v>15775</v>
      </c>
      <c r="O12" s="69">
        <v>6295</v>
      </c>
      <c r="P12" s="52">
        <f t="shared" si="1"/>
        <v>23</v>
      </c>
      <c r="Q12" s="43" t="s">
        <v>40</v>
      </c>
    </row>
    <row r="13" spans="1:17" ht="16.5" customHeight="1">
      <c r="A13" s="73">
        <v>6</v>
      </c>
      <c r="B13" s="53" t="s">
        <v>3</v>
      </c>
      <c r="C13" s="46">
        <v>33</v>
      </c>
      <c r="D13" s="48">
        <v>16</v>
      </c>
      <c r="E13" s="57">
        <v>1</v>
      </c>
      <c r="F13" s="52">
        <v>11</v>
      </c>
      <c r="G13" s="69">
        <v>4515</v>
      </c>
      <c r="H13" s="67">
        <v>12</v>
      </c>
      <c r="I13" s="70">
        <v>4728</v>
      </c>
      <c r="J13" s="67">
        <v>11</v>
      </c>
      <c r="K13" s="69">
        <v>9507</v>
      </c>
      <c r="L13" s="67">
        <v>1</v>
      </c>
      <c r="M13" s="54"/>
      <c r="N13" s="50">
        <f t="shared" si="0"/>
        <v>18750</v>
      </c>
      <c r="O13" s="69">
        <v>9507</v>
      </c>
      <c r="P13" s="52">
        <f t="shared" si="1"/>
        <v>24</v>
      </c>
      <c r="Q13" s="43" t="s">
        <v>40</v>
      </c>
    </row>
    <row r="14" spans="1:17" ht="16.5" customHeight="1">
      <c r="A14" s="72">
        <v>7</v>
      </c>
      <c r="B14" s="53" t="s">
        <v>12</v>
      </c>
      <c r="C14" s="46">
        <v>33</v>
      </c>
      <c r="D14" s="48">
        <v>15</v>
      </c>
      <c r="E14" s="57">
        <v>10</v>
      </c>
      <c r="F14" s="52">
        <v>1</v>
      </c>
      <c r="G14" s="69">
        <v>5071</v>
      </c>
      <c r="H14" s="67">
        <v>9</v>
      </c>
      <c r="I14" s="70">
        <v>3835</v>
      </c>
      <c r="J14" s="67">
        <v>16</v>
      </c>
      <c r="K14" s="69">
        <v>8247</v>
      </c>
      <c r="L14" s="67">
        <v>2</v>
      </c>
      <c r="M14" s="54"/>
      <c r="N14" s="50">
        <f t="shared" si="0"/>
        <v>17153</v>
      </c>
      <c r="O14" s="69">
        <v>8247</v>
      </c>
      <c r="P14" s="52">
        <f t="shared" si="1"/>
        <v>27</v>
      </c>
      <c r="Q14" s="59" t="s">
        <v>40</v>
      </c>
    </row>
    <row r="15" spans="1:17" ht="16.5" customHeight="1">
      <c r="A15" s="73">
        <v>8</v>
      </c>
      <c r="B15" s="55" t="s">
        <v>13</v>
      </c>
      <c r="C15" s="45">
        <v>33</v>
      </c>
      <c r="D15" s="47">
        <v>20</v>
      </c>
      <c r="E15" s="58">
        <v>5</v>
      </c>
      <c r="F15" s="51">
        <v>8</v>
      </c>
      <c r="G15" s="71">
        <v>7569</v>
      </c>
      <c r="H15" s="68">
        <v>1</v>
      </c>
      <c r="I15" s="69">
        <v>2233</v>
      </c>
      <c r="J15" s="68">
        <v>19</v>
      </c>
      <c r="K15" s="71">
        <v>5008</v>
      </c>
      <c r="L15" s="68">
        <v>8</v>
      </c>
      <c r="M15" s="54"/>
      <c r="N15" s="50">
        <f t="shared" si="0"/>
        <v>14810</v>
      </c>
      <c r="O15" s="71">
        <v>7569</v>
      </c>
      <c r="P15" s="52">
        <f t="shared" si="1"/>
        <v>28</v>
      </c>
      <c r="Q15" s="43" t="s">
        <v>40</v>
      </c>
    </row>
    <row r="16" spans="1:17" ht="16.5" customHeight="1">
      <c r="A16" s="72">
        <v>9</v>
      </c>
      <c r="B16" s="53" t="s">
        <v>0</v>
      </c>
      <c r="C16" s="46">
        <v>33</v>
      </c>
      <c r="D16" s="48">
        <v>6</v>
      </c>
      <c r="E16" s="57">
        <v>18</v>
      </c>
      <c r="F16" s="52">
        <v>12</v>
      </c>
      <c r="G16" s="69">
        <v>4826</v>
      </c>
      <c r="H16" s="67">
        <v>10</v>
      </c>
      <c r="I16" s="70">
        <v>4357</v>
      </c>
      <c r="J16" s="67">
        <v>14</v>
      </c>
      <c r="K16" s="69">
        <v>5651</v>
      </c>
      <c r="L16" s="67">
        <v>5</v>
      </c>
      <c r="M16" s="54"/>
      <c r="N16" s="50">
        <f t="shared" si="0"/>
        <v>14834</v>
      </c>
      <c r="O16" s="69">
        <v>5651</v>
      </c>
      <c r="P16" s="52">
        <f t="shared" si="1"/>
        <v>29</v>
      </c>
      <c r="Q16" s="66" t="s">
        <v>41</v>
      </c>
    </row>
    <row r="17" spans="1:17" ht="16.5" customHeight="1">
      <c r="A17" s="73">
        <v>10</v>
      </c>
      <c r="B17" s="53" t="s">
        <v>18</v>
      </c>
      <c r="C17" s="46">
        <v>33</v>
      </c>
      <c r="D17" s="48">
        <v>3</v>
      </c>
      <c r="E17" s="57">
        <v>16</v>
      </c>
      <c r="F17" s="52">
        <v>7</v>
      </c>
      <c r="G17" s="69">
        <v>4237</v>
      </c>
      <c r="H17" s="67">
        <v>14</v>
      </c>
      <c r="I17" s="70">
        <v>5235</v>
      </c>
      <c r="J17" s="67">
        <v>9</v>
      </c>
      <c r="K17" s="69">
        <v>5252</v>
      </c>
      <c r="L17" s="67">
        <v>6</v>
      </c>
      <c r="M17" s="54"/>
      <c r="N17" s="50">
        <f t="shared" si="0"/>
        <v>14724</v>
      </c>
      <c r="O17" s="69">
        <v>5252</v>
      </c>
      <c r="P17" s="52">
        <f t="shared" si="1"/>
        <v>29</v>
      </c>
      <c r="Q17" s="52" t="s">
        <v>41</v>
      </c>
    </row>
    <row r="18" spans="1:17" ht="16.5" customHeight="1">
      <c r="A18" s="72">
        <v>11</v>
      </c>
      <c r="B18" s="53" t="s">
        <v>2</v>
      </c>
      <c r="C18" s="46">
        <v>33</v>
      </c>
      <c r="D18" s="48">
        <v>13</v>
      </c>
      <c r="E18" s="57">
        <v>6</v>
      </c>
      <c r="F18" s="52">
        <v>18</v>
      </c>
      <c r="G18" s="69">
        <v>4209</v>
      </c>
      <c r="H18" s="67">
        <v>15</v>
      </c>
      <c r="I18" s="70">
        <v>6487</v>
      </c>
      <c r="J18" s="67">
        <v>4</v>
      </c>
      <c r="K18" s="69">
        <v>4352</v>
      </c>
      <c r="L18" s="67">
        <v>11</v>
      </c>
      <c r="M18" s="54"/>
      <c r="N18" s="50">
        <f t="shared" si="0"/>
        <v>15048</v>
      </c>
      <c r="O18" s="70">
        <v>6487</v>
      </c>
      <c r="P18" s="52">
        <f t="shared" si="1"/>
        <v>30</v>
      </c>
      <c r="Q18" s="66" t="s">
        <v>41</v>
      </c>
    </row>
    <row r="19" spans="1:17" ht="16.5" customHeight="1">
      <c r="A19" s="73">
        <v>12</v>
      </c>
      <c r="B19" s="53" t="s">
        <v>15</v>
      </c>
      <c r="C19" s="46">
        <v>47</v>
      </c>
      <c r="D19" s="48">
        <v>11</v>
      </c>
      <c r="E19" s="57">
        <v>2</v>
      </c>
      <c r="F19" s="52">
        <v>14</v>
      </c>
      <c r="G19" s="69">
        <v>5523</v>
      </c>
      <c r="H19" s="67">
        <v>7</v>
      </c>
      <c r="I19" s="69">
        <v>3959</v>
      </c>
      <c r="J19" s="67">
        <v>15</v>
      </c>
      <c r="K19" s="69">
        <v>4856</v>
      </c>
      <c r="L19" s="67">
        <v>10</v>
      </c>
      <c r="M19" s="54"/>
      <c r="N19" s="50">
        <f t="shared" si="0"/>
        <v>14338</v>
      </c>
      <c r="O19" s="69">
        <v>5523</v>
      </c>
      <c r="P19" s="52">
        <f t="shared" si="1"/>
        <v>32</v>
      </c>
      <c r="Q19" s="66" t="s">
        <v>41</v>
      </c>
    </row>
    <row r="20" spans="1:17" ht="16.5" customHeight="1">
      <c r="A20" s="72">
        <v>13</v>
      </c>
      <c r="B20" s="55" t="s">
        <v>19</v>
      </c>
      <c r="C20" s="46">
        <v>33</v>
      </c>
      <c r="D20" s="48">
        <v>18</v>
      </c>
      <c r="E20" s="57">
        <v>8</v>
      </c>
      <c r="F20" s="52">
        <v>4</v>
      </c>
      <c r="G20" s="69">
        <v>7381</v>
      </c>
      <c r="H20" s="67">
        <v>2</v>
      </c>
      <c r="I20" s="69">
        <v>4402</v>
      </c>
      <c r="J20" s="67">
        <v>13</v>
      </c>
      <c r="K20" s="69">
        <v>2542</v>
      </c>
      <c r="L20" s="67">
        <v>18</v>
      </c>
      <c r="M20" s="54"/>
      <c r="N20" s="50">
        <f t="shared" si="0"/>
        <v>14325</v>
      </c>
      <c r="O20" s="69">
        <v>7381</v>
      </c>
      <c r="P20" s="52">
        <f t="shared" si="1"/>
        <v>33</v>
      </c>
      <c r="Q20" s="66" t="s">
        <v>41</v>
      </c>
    </row>
    <row r="21" spans="1:17" ht="16.5" customHeight="1">
      <c r="A21" s="73">
        <v>14</v>
      </c>
      <c r="B21" s="53" t="s">
        <v>6</v>
      </c>
      <c r="C21" s="46">
        <v>79</v>
      </c>
      <c r="D21" s="48">
        <v>9</v>
      </c>
      <c r="E21" s="57">
        <v>19</v>
      </c>
      <c r="F21" s="52">
        <v>5</v>
      </c>
      <c r="G21" s="69">
        <v>5593</v>
      </c>
      <c r="H21" s="67">
        <v>6</v>
      </c>
      <c r="I21" s="70">
        <v>4685</v>
      </c>
      <c r="J21" s="67">
        <v>12</v>
      </c>
      <c r="K21" s="69">
        <v>2556</v>
      </c>
      <c r="L21" s="67">
        <v>17</v>
      </c>
      <c r="M21" s="54"/>
      <c r="N21" s="50">
        <v>12834</v>
      </c>
      <c r="O21" s="69">
        <v>5593</v>
      </c>
      <c r="P21" s="52">
        <v>35</v>
      </c>
      <c r="Q21" s="66" t="s">
        <v>41</v>
      </c>
    </row>
    <row r="22" spans="1:17" ht="16.5" customHeight="1">
      <c r="A22" s="72">
        <v>15</v>
      </c>
      <c r="B22" s="53" t="s">
        <v>9</v>
      </c>
      <c r="C22" s="46">
        <v>87</v>
      </c>
      <c r="D22" s="48">
        <v>14</v>
      </c>
      <c r="E22" s="57">
        <v>17</v>
      </c>
      <c r="F22" s="52">
        <v>3</v>
      </c>
      <c r="G22" s="69">
        <v>2772</v>
      </c>
      <c r="H22" s="67">
        <v>16</v>
      </c>
      <c r="I22" s="70">
        <v>5658</v>
      </c>
      <c r="J22" s="67">
        <v>7</v>
      </c>
      <c r="K22" s="69">
        <v>3642</v>
      </c>
      <c r="L22" s="67">
        <v>13</v>
      </c>
      <c r="M22" s="54"/>
      <c r="N22" s="50">
        <f aca="true" t="shared" si="2" ref="N22:N27">K22+I22+G22</f>
        <v>12072</v>
      </c>
      <c r="O22" s="70">
        <v>5658</v>
      </c>
      <c r="P22" s="52">
        <f aca="true" t="shared" si="3" ref="P22:P27">L22+J22+H22</f>
        <v>36</v>
      </c>
      <c r="Q22" s="44" t="s">
        <v>41</v>
      </c>
    </row>
    <row r="23" spans="1:17" ht="16.5" customHeight="1">
      <c r="A23" s="73">
        <v>16</v>
      </c>
      <c r="B23" s="53" t="s">
        <v>16</v>
      </c>
      <c r="C23" s="46">
        <v>47</v>
      </c>
      <c r="D23" s="48">
        <v>5</v>
      </c>
      <c r="E23" s="57">
        <v>9</v>
      </c>
      <c r="F23" s="52">
        <v>19</v>
      </c>
      <c r="G23" s="69">
        <v>2530</v>
      </c>
      <c r="H23" s="67">
        <v>18</v>
      </c>
      <c r="I23" s="70">
        <v>6441</v>
      </c>
      <c r="J23" s="67">
        <v>5</v>
      </c>
      <c r="K23" s="69">
        <v>3447</v>
      </c>
      <c r="L23" s="67">
        <v>14</v>
      </c>
      <c r="M23" s="54"/>
      <c r="N23" s="50">
        <f t="shared" si="2"/>
        <v>12418</v>
      </c>
      <c r="O23" s="70">
        <v>6441</v>
      </c>
      <c r="P23" s="52">
        <f t="shared" si="3"/>
        <v>37</v>
      </c>
      <c r="Q23" s="44" t="s">
        <v>41</v>
      </c>
    </row>
    <row r="24" spans="1:17" ht="16.5" customHeight="1">
      <c r="A24" s="72">
        <v>17</v>
      </c>
      <c r="B24" s="53" t="s">
        <v>5</v>
      </c>
      <c r="C24" s="46">
        <v>17</v>
      </c>
      <c r="D24" s="48">
        <v>1</v>
      </c>
      <c r="E24" s="57">
        <v>11</v>
      </c>
      <c r="F24" s="52">
        <v>15</v>
      </c>
      <c r="G24" s="69">
        <v>4355</v>
      </c>
      <c r="H24" s="67">
        <v>13</v>
      </c>
      <c r="I24" s="70">
        <v>5238</v>
      </c>
      <c r="J24" s="67">
        <v>8</v>
      </c>
      <c r="K24" s="69">
        <v>2596</v>
      </c>
      <c r="L24" s="67">
        <v>16</v>
      </c>
      <c r="M24" s="54"/>
      <c r="N24" s="50">
        <f t="shared" si="2"/>
        <v>12189</v>
      </c>
      <c r="O24" s="70">
        <v>5238</v>
      </c>
      <c r="P24" s="52">
        <f t="shared" si="3"/>
        <v>37</v>
      </c>
      <c r="Q24" s="44" t="s">
        <v>41</v>
      </c>
    </row>
    <row r="25" spans="1:17" ht="16.5" customHeight="1">
      <c r="A25" s="73">
        <v>18</v>
      </c>
      <c r="B25" s="56" t="s">
        <v>7</v>
      </c>
      <c r="C25" s="46">
        <v>24</v>
      </c>
      <c r="D25" s="48">
        <v>2</v>
      </c>
      <c r="E25" s="57">
        <v>14</v>
      </c>
      <c r="F25" s="52">
        <v>10</v>
      </c>
      <c r="G25" s="69">
        <v>885</v>
      </c>
      <c r="H25" s="67">
        <v>20</v>
      </c>
      <c r="I25" s="70">
        <v>3112</v>
      </c>
      <c r="J25" s="67">
        <v>17</v>
      </c>
      <c r="K25" s="69">
        <v>3183</v>
      </c>
      <c r="L25" s="67">
        <v>15</v>
      </c>
      <c r="M25" s="54"/>
      <c r="N25" s="50">
        <f t="shared" si="2"/>
        <v>7180</v>
      </c>
      <c r="O25" s="69">
        <v>3183</v>
      </c>
      <c r="P25" s="52">
        <f t="shared" si="3"/>
        <v>52</v>
      </c>
      <c r="Q25" s="44" t="s">
        <v>41</v>
      </c>
    </row>
    <row r="26" spans="1:17" ht="16.5" customHeight="1">
      <c r="A26" s="72">
        <v>19</v>
      </c>
      <c r="B26" s="53" t="s">
        <v>14</v>
      </c>
      <c r="C26" s="46">
        <v>33</v>
      </c>
      <c r="D26" s="48">
        <v>8</v>
      </c>
      <c r="E26" s="57">
        <v>3</v>
      </c>
      <c r="F26" s="52">
        <v>17</v>
      </c>
      <c r="G26" s="69">
        <v>2680</v>
      </c>
      <c r="H26" s="67">
        <v>17</v>
      </c>
      <c r="I26" s="70">
        <v>1787</v>
      </c>
      <c r="J26" s="67">
        <v>20</v>
      </c>
      <c r="K26" s="69">
        <v>2150</v>
      </c>
      <c r="L26" s="67">
        <v>19</v>
      </c>
      <c r="M26" s="54"/>
      <c r="N26" s="50">
        <f t="shared" si="2"/>
        <v>6617</v>
      </c>
      <c r="O26" s="69">
        <v>2680</v>
      </c>
      <c r="P26" s="52">
        <f t="shared" si="3"/>
        <v>56</v>
      </c>
      <c r="Q26" s="44" t="s">
        <v>41</v>
      </c>
    </row>
    <row r="27" spans="1:17" ht="16.5" customHeight="1">
      <c r="A27" s="73">
        <v>20</v>
      </c>
      <c r="B27" s="55" t="s">
        <v>11</v>
      </c>
      <c r="C27" s="46">
        <v>23</v>
      </c>
      <c r="D27" s="48">
        <v>19</v>
      </c>
      <c r="E27" s="57">
        <v>12</v>
      </c>
      <c r="F27" s="52">
        <v>6</v>
      </c>
      <c r="G27" s="69">
        <v>2203</v>
      </c>
      <c r="H27" s="67">
        <v>19</v>
      </c>
      <c r="I27" s="70">
        <v>2672</v>
      </c>
      <c r="J27" s="67">
        <v>18</v>
      </c>
      <c r="K27" s="69">
        <v>337</v>
      </c>
      <c r="L27" s="67">
        <v>20</v>
      </c>
      <c r="M27" s="54"/>
      <c r="N27" s="50">
        <f t="shared" si="2"/>
        <v>5212</v>
      </c>
      <c r="O27" s="70">
        <v>2672</v>
      </c>
      <c r="P27" s="52">
        <f t="shared" si="3"/>
        <v>57</v>
      </c>
      <c r="Q27" s="44" t="s">
        <v>41</v>
      </c>
    </row>
    <row r="28" spans="1:17" ht="15">
      <c r="A28" s="3"/>
      <c r="B28" s="2"/>
      <c r="C28" s="20"/>
      <c r="D28" s="19"/>
      <c r="E28" s="20"/>
      <c r="F28" s="19"/>
      <c r="G28" s="34"/>
      <c r="H28" s="28"/>
      <c r="I28" s="34"/>
      <c r="J28" s="2"/>
      <c r="K28" s="34"/>
      <c r="L28" s="28"/>
      <c r="M28" s="4"/>
      <c r="N28" s="3"/>
      <c r="O28" s="3"/>
      <c r="P28" s="2"/>
      <c r="Q28" s="1"/>
    </row>
    <row r="29" spans="1:15" ht="15">
      <c r="A29" s="3"/>
      <c r="B29" s="33" t="s">
        <v>37</v>
      </c>
      <c r="C29" s="1"/>
      <c r="D29" s="20"/>
      <c r="E29" s="20"/>
      <c r="F29" s="23"/>
      <c r="G29" s="35">
        <f>SUM(G8:G27)/1000</f>
        <v>91.686</v>
      </c>
      <c r="H29" s="36"/>
      <c r="I29" s="35">
        <f>SUM(I8:I27)/1000</f>
        <v>99.612</v>
      </c>
      <c r="J29" s="36"/>
      <c r="K29" s="35">
        <f>SUM(K8:K27)/1000</f>
        <v>91.659</v>
      </c>
      <c r="L29" s="36"/>
      <c r="M29" s="37"/>
      <c r="N29" s="35">
        <f>SUM(N8:N27)/1000</f>
        <v>282.957</v>
      </c>
      <c r="O29" s="3"/>
    </row>
    <row r="30" spans="1:15" ht="15">
      <c r="A30" s="3"/>
      <c r="B30" s="33" t="s">
        <v>38</v>
      </c>
      <c r="C30" s="1"/>
      <c r="D30" s="20"/>
      <c r="E30" s="20"/>
      <c r="F30" s="23"/>
      <c r="G30" s="35">
        <f>G29/20</f>
        <v>4.584300000000001</v>
      </c>
      <c r="H30" s="36"/>
      <c r="I30" s="35">
        <f>I29/20</f>
        <v>4.9806</v>
      </c>
      <c r="J30" s="36"/>
      <c r="K30" s="35">
        <f>+K29/20</f>
        <v>4.58295</v>
      </c>
      <c r="L30" s="36"/>
      <c r="M30" s="37"/>
      <c r="N30" s="35">
        <f>N29/20</f>
        <v>14.14785</v>
      </c>
      <c r="O30" s="3"/>
    </row>
  </sheetData>
  <sheetProtection/>
  <mergeCells count="5">
    <mergeCell ref="Q6:Q7"/>
    <mergeCell ref="C1:Q1"/>
    <mergeCell ref="C2:Q2"/>
    <mergeCell ref="C3:Q3"/>
    <mergeCell ref="C4:Q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Philippe Auriault</cp:lastModifiedBy>
  <cp:lastPrinted>2023-07-22T19:32:17Z</cp:lastPrinted>
  <dcterms:created xsi:type="dcterms:W3CDTF">2023-07-09T17:35:01Z</dcterms:created>
  <dcterms:modified xsi:type="dcterms:W3CDTF">2023-07-24T19:26:33Z</dcterms:modified>
  <cp:category/>
  <cp:version/>
  <cp:contentType/>
  <cp:contentStatus/>
</cp:coreProperties>
</file>